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rale/Desktop/MR220405_gTuNA_Paper/220328_eLifeSubmission/220413_eLifeSubmission_no2/Final Ouput/Source Data Files/Source Data Files_revisedMay2022/Figure 5 - Supplement 1 - Source Data 1/"/>
    </mc:Choice>
  </mc:AlternateContent>
  <xr:revisionPtr revIDLastSave="0" documentId="8_{049C5986-FE3A-EC4C-8549-7E6AAB7D1776}" xr6:coauthVersionLast="36" xr6:coauthVersionMax="36" xr10:uidLastSave="{00000000-0000-0000-0000-000000000000}"/>
  <bookViews>
    <workbookView xWindow="2740" yWindow="6260" windowWidth="27640" windowHeight="16940" xr2:uid="{3EEFEBE5-89E0-BB4E-9CF2-C020FB65C52A}"/>
  </bookViews>
  <sheets>
    <sheet name="Figure 5 - Supp 1D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3" i="1" s="1"/>
  <c r="D31" i="1"/>
  <c r="D33" i="1" s="1"/>
  <c r="C31" i="1"/>
  <c r="C33" i="1" s="1"/>
  <c r="B31" i="1"/>
  <c r="B33" i="1" s="1"/>
  <c r="C27" i="1"/>
  <c r="D27" i="1"/>
  <c r="E27" i="1"/>
  <c r="B27" i="1"/>
  <c r="C26" i="1"/>
  <c r="D26" i="1"/>
  <c r="E26" i="1"/>
  <c r="B26" i="1"/>
  <c r="C25" i="1"/>
  <c r="D25" i="1"/>
  <c r="E25" i="1"/>
  <c r="B25" i="1"/>
  <c r="C21" i="1"/>
  <c r="B21" i="1"/>
  <c r="B20" i="1"/>
  <c r="E20" i="1"/>
  <c r="E21" i="1" s="1"/>
  <c r="D20" i="1"/>
  <c r="D21" i="1" s="1"/>
  <c r="C20" i="1"/>
  <c r="E19" i="1"/>
  <c r="D19" i="1"/>
  <c r="C19" i="1"/>
  <c r="B19" i="1"/>
</calcChain>
</file>

<file path=xl/sharedStrings.xml><?xml version="1.0" encoding="utf-8"?>
<sst xmlns="http://schemas.openxmlformats.org/spreadsheetml/2006/main" count="56" uniqueCount="25">
  <si>
    <t>equivalent to: number of new gTuRCs nucleating /sec</t>
  </si>
  <si>
    <t>Buffer</t>
  </si>
  <si>
    <t>Wildtype</t>
  </si>
  <si>
    <t>F75A</t>
  </si>
  <si>
    <t>L77A</t>
  </si>
  <si>
    <t>k (#MTs/sec)</t>
  </si>
  <si>
    <t>Dataset 1</t>
  </si>
  <si>
    <t>Dataset 2</t>
  </si>
  <si>
    <t>Dataset 3</t>
  </si>
  <si>
    <t>Dataset 4</t>
  </si>
  <si>
    <t>Dataset 5</t>
  </si>
  <si>
    <t>Dataset 6</t>
  </si>
  <si>
    <t>Dataset 7</t>
  </si>
  <si>
    <t>Mean</t>
  </si>
  <si>
    <t>Error (std)</t>
  </si>
  <si>
    <t>SEM</t>
  </si>
  <si>
    <t>Student's T-test, two-sample unpaired, unequal variance</t>
  </si>
  <si>
    <t>p-value</t>
  </si>
  <si>
    <t>Less than p = 0.05?</t>
  </si>
  <si>
    <t>Significant?</t>
  </si>
  <si>
    <t>Slope of curves in Fig. 5C from 30 sec to 150 sec:</t>
  </si>
  <si>
    <t>Late -stage Nucleation Rates (k) in #MTs/sec</t>
  </si>
  <si>
    <t>Generates the late stage nucleation rate (k) at saturation, which is number of MTs nucleated/sec</t>
  </si>
  <si>
    <t>Mean Late-Stage Nucleation Rates (k) in #MTs/sec</t>
  </si>
  <si>
    <t>Normalized Mean Late-Stage Nucleation Rates (k) in #MTs/sec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</si>
</sst>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53B07-92D5-F842-914F-E654B0AE07EC}">
  <dimension ref="A1:K33"/>
  <sheetViews>
    <sheetView tabSelected="1" workbookViewId="0">
      <selection activeCell="I28" sqref="I28"/>
    </sheetView>
  </sheetViews>
  <sheetFormatPr baseColWidth="10" defaultRowHeight="16" x14ac:dyDescent="0.2"/>
  <sheetData>
    <row r="1" spans="1:11" x14ac:dyDescent="0.2">
      <c r="A1" s="1" t="s">
        <v>20</v>
      </c>
    </row>
    <row r="2" spans="1:11" x14ac:dyDescent="0.2">
      <c r="A2" t="s">
        <v>22</v>
      </c>
    </row>
    <row r="3" spans="1:11" x14ac:dyDescent="0.2">
      <c r="A3" t="s">
        <v>0</v>
      </c>
    </row>
    <row r="5" spans="1:11" x14ac:dyDescent="0.2">
      <c r="A5" s="2" t="s">
        <v>21</v>
      </c>
    </row>
    <row r="6" spans="1:11" x14ac:dyDescent="0.2">
      <c r="A6" s="1" t="s">
        <v>1</v>
      </c>
      <c r="D6" s="1" t="s">
        <v>2</v>
      </c>
      <c r="G6" s="1" t="s">
        <v>3</v>
      </c>
      <c r="J6" s="1" t="s">
        <v>4</v>
      </c>
    </row>
    <row r="7" spans="1:11" x14ac:dyDescent="0.2">
      <c r="B7" s="2" t="s">
        <v>5</v>
      </c>
      <c r="E7" s="2" t="s">
        <v>5</v>
      </c>
      <c r="H7" s="2" t="s">
        <v>5</v>
      </c>
      <c r="K7" s="2" t="s">
        <v>5</v>
      </c>
    </row>
    <row r="8" spans="1:11" x14ac:dyDescent="0.2">
      <c r="A8" s="2" t="s">
        <v>6</v>
      </c>
      <c r="B8">
        <v>0.117348668188769</v>
      </c>
      <c r="D8" s="2" t="s">
        <v>6</v>
      </c>
      <c r="E8">
        <v>0.260373301054173</v>
      </c>
      <c r="G8" s="2" t="s">
        <v>6</v>
      </c>
      <c r="H8">
        <v>0.16751717859397999</v>
      </c>
      <c r="J8" s="2" t="s">
        <v>6</v>
      </c>
      <c r="K8">
        <v>0.28594360332473101</v>
      </c>
    </row>
    <row r="9" spans="1:11" x14ac:dyDescent="0.2">
      <c r="A9" s="2" t="s">
        <v>7</v>
      </c>
      <c r="B9">
        <v>0.10952965013909401</v>
      </c>
      <c r="D9" s="2" t="s">
        <v>7</v>
      </c>
      <c r="E9">
        <v>0.21210671395834299</v>
      </c>
      <c r="G9" s="2" t="s">
        <v>7</v>
      </c>
      <c r="H9">
        <v>7.3836889366389102E-2</v>
      </c>
      <c r="J9" s="2" t="s">
        <v>7</v>
      </c>
      <c r="K9">
        <v>0.25464639864481697</v>
      </c>
    </row>
    <row r="10" spans="1:11" x14ac:dyDescent="0.2">
      <c r="A10" s="2" t="s">
        <v>8</v>
      </c>
      <c r="B10">
        <v>0.27973065384742202</v>
      </c>
      <c r="D10" s="2" t="s">
        <v>8</v>
      </c>
      <c r="E10">
        <v>0.13951664098365801</v>
      </c>
      <c r="G10" s="2" t="s">
        <v>8</v>
      </c>
      <c r="H10">
        <v>0.28966292001863098</v>
      </c>
      <c r="J10" s="2" t="s">
        <v>8</v>
      </c>
      <c r="K10">
        <v>0.34004275523599498</v>
      </c>
    </row>
    <row r="11" spans="1:11" x14ac:dyDescent="0.2">
      <c r="A11" s="2" t="s">
        <v>9</v>
      </c>
      <c r="B11">
        <v>0.17677320536629801</v>
      </c>
      <c r="D11" s="2" t="s">
        <v>9</v>
      </c>
      <c r="E11">
        <v>9.9111336899933594E-2</v>
      </c>
      <c r="G11" s="2" t="s">
        <v>9</v>
      </c>
      <c r="H11">
        <v>0.123498220222432</v>
      </c>
    </row>
    <row r="12" spans="1:11" x14ac:dyDescent="0.2">
      <c r="A12" s="2" t="s">
        <v>10</v>
      </c>
      <c r="B12">
        <v>0.26100727549063302</v>
      </c>
      <c r="D12" s="2" t="s">
        <v>10</v>
      </c>
      <c r="E12">
        <v>0.171130832881803</v>
      </c>
    </row>
    <row r="13" spans="1:11" x14ac:dyDescent="0.2">
      <c r="A13" s="2" t="s">
        <v>11</v>
      </c>
      <c r="B13">
        <v>0.299299331452825</v>
      </c>
      <c r="D13" s="2" t="s">
        <v>11</v>
      </c>
      <c r="E13">
        <v>0.10686695750596099</v>
      </c>
    </row>
    <row r="14" spans="1:11" x14ac:dyDescent="0.2">
      <c r="D14" s="2" t="s">
        <v>12</v>
      </c>
      <c r="E14">
        <v>0.118003775106445</v>
      </c>
    </row>
    <row r="15" spans="1:11" x14ac:dyDescent="0.2">
      <c r="C15" s="2"/>
      <c r="D15" s="2"/>
    </row>
    <row r="17" spans="1:5" x14ac:dyDescent="0.2">
      <c r="A17" s="2" t="s">
        <v>23</v>
      </c>
    </row>
    <row r="18" spans="1:5" x14ac:dyDescent="0.2">
      <c r="B18" s="1" t="s">
        <v>1</v>
      </c>
      <c r="C18" s="1" t="s">
        <v>2</v>
      </c>
      <c r="D18" s="1" t="s">
        <v>3</v>
      </c>
      <c r="E18" s="1" t="s">
        <v>4</v>
      </c>
    </row>
    <row r="19" spans="1:5" x14ac:dyDescent="0.2">
      <c r="A19" t="s">
        <v>13</v>
      </c>
      <c r="B19">
        <f>AVERAGE(B8:B13)</f>
        <v>0.20728146408084017</v>
      </c>
      <c r="C19">
        <f>AVERAGE(E8:E14)</f>
        <v>0.1581585083414738</v>
      </c>
      <c r="D19">
        <f>AVERAGE(H8:H11)</f>
        <v>0.16362880205035801</v>
      </c>
      <c r="E19">
        <f>AVERAGE(K8:K10)</f>
        <v>0.29354425240184767</v>
      </c>
    </row>
    <row r="20" spans="1:5" x14ac:dyDescent="0.2">
      <c r="A20" t="s">
        <v>14</v>
      </c>
      <c r="B20">
        <f>STDEV(B8:B13)</f>
        <v>8.3876951042372902E-2</v>
      </c>
      <c r="C20">
        <f>STDEV(E8:E14)</f>
        <v>6.0005371154979448E-2</v>
      </c>
      <c r="D20">
        <f>STDEV(H8:H11)</f>
        <v>9.232690027916908E-2</v>
      </c>
      <c r="E20">
        <f>STDEV(K8:K10)</f>
        <v>4.3202567395433392E-2</v>
      </c>
    </row>
    <row r="21" spans="1:5" x14ac:dyDescent="0.2">
      <c r="A21" t="s">
        <v>15</v>
      </c>
      <c r="B21">
        <f>B20/SQRT(COUNT(B8:B13))</f>
        <v>3.4242621872369872E-2</v>
      </c>
      <c r="C21">
        <f>C20/SQRT(COUNT(E8:E14))</f>
        <v>2.2679898486314892E-2</v>
      </c>
      <c r="D21">
        <f>D20/SQRT(COUNT(H8:H11))</f>
        <v>4.616345013958454E-2</v>
      </c>
      <c r="E21">
        <f>E20/SQRT(COUNT(K8:K10))</f>
        <v>2.4943013915436418E-2</v>
      </c>
    </row>
    <row r="23" spans="1:5" x14ac:dyDescent="0.2">
      <c r="A23" s="2" t="s">
        <v>24</v>
      </c>
    </row>
    <row r="24" spans="1:5" x14ac:dyDescent="0.2">
      <c r="B24" s="1" t="s">
        <v>1</v>
      </c>
      <c r="C24" s="1" t="s">
        <v>2</v>
      </c>
      <c r="D24" s="1" t="s">
        <v>3</v>
      </c>
      <c r="E24" s="1" t="s">
        <v>4</v>
      </c>
    </row>
    <row r="25" spans="1:5" x14ac:dyDescent="0.2">
      <c r="A25" t="s">
        <v>13</v>
      </c>
      <c r="B25">
        <f>B19/$B$19</f>
        <v>1</v>
      </c>
      <c r="C25">
        <f t="shared" ref="C25:E25" si="0">C19/$B$19</f>
        <v>0.76301327300443844</v>
      </c>
      <c r="D25">
        <f t="shared" si="0"/>
        <v>0.78940392849860641</v>
      </c>
      <c r="E25">
        <f t="shared" si="0"/>
        <v>1.4161625773125803</v>
      </c>
    </row>
    <row r="26" spans="1:5" x14ac:dyDescent="0.2">
      <c r="A26" t="s">
        <v>14</v>
      </c>
      <c r="B26">
        <f>B20/$B$19</f>
        <v>0.40465244402973116</v>
      </c>
      <c r="C26">
        <f t="shared" ref="C26:E26" si="1">C20/$B$19</f>
        <v>0.28948739541697388</v>
      </c>
      <c r="D26">
        <f t="shared" si="1"/>
        <v>0.44541802465830427</v>
      </c>
      <c r="E26">
        <f t="shared" si="1"/>
        <v>0.2084246538252176</v>
      </c>
    </row>
    <row r="27" spans="1:5" x14ac:dyDescent="0.2">
      <c r="A27" t="s">
        <v>15</v>
      </c>
      <c r="B27">
        <f>B21/$B$19</f>
        <v>0.16519866850716175</v>
      </c>
      <c r="C27">
        <f t="shared" ref="C27:E27" si="2">C21/$B$19</f>
        <v>0.10941595085159032</v>
      </c>
      <c r="D27">
        <f t="shared" si="2"/>
        <v>0.22270901232915213</v>
      </c>
      <c r="E27">
        <f t="shared" si="2"/>
        <v>0.12033402999174396</v>
      </c>
    </row>
    <row r="29" spans="1:5" x14ac:dyDescent="0.2">
      <c r="A29" s="2" t="s">
        <v>16</v>
      </c>
    </row>
    <row r="30" spans="1:5" x14ac:dyDescent="0.2">
      <c r="B30" s="1" t="s">
        <v>1</v>
      </c>
      <c r="C30" s="1" t="s">
        <v>2</v>
      </c>
      <c r="D30" s="1" t="s">
        <v>3</v>
      </c>
      <c r="E30" s="1" t="s">
        <v>4</v>
      </c>
    </row>
    <row r="31" spans="1:5" x14ac:dyDescent="0.2">
      <c r="A31" t="s">
        <v>17</v>
      </c>
      <c r="B31">
        <f>TTEST(B8:B13,B8:B13,2,3)</f>
        <v>1</v>
      </c>
      <c r="C31">
        <f>TTEST(B8:B13,E8:E14,2,3)</f>
        <v>0.26251997033841051</v>
      </c>
      <c r="D31">
        <f>TTEST(B8:B13,H8:H11,2,3)</f>
        <v>0.47587641882470522</v>
      </c>
      <c r="E31">
        <f>TTEST(B8:B13,K8:K10,2,3)</f>
        <v>8.1898975582965855E-2</v>
      </c>
    </row>
    <row r="32" spans="1:5" x14ac:dyDescent="0.2">
      <c r="A32" s="2" t="s">
        <v>18</v>
      </c>
    </row>
    <row r="33" spans="1:5" x14ac:dyDescent="0.2">
      <c r="A33" s="2" t="s">
        <v>19</v>
      </c>
      <c r="B33" t="b">
        <f>IF(B31&lt;0.05,TRUE, FALSE)</f>
        <v>0</v>
      </c>
      <c r="C33" s="1" t="b">
        <f t="shared" ref="C33:E33" si="3">IF(C31&lt;0.05,TRUE, FALSE)</f>
        <v>0</v>
      </c>
      <c r="D33" t="b">
        <f t="shared" si="3"/>
        <v>0</v>
      </c>
      <c r="E33" t="b">
        <f t="shared" si="3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5 - Supp 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Rale</dc:creator>
  <cp:lastModifiedBy>Michael Rale</cp:lastModifiedBy>
  <dcterms:created xsi:type="dcterms:W3CDTF">2022-05-12T23:36:22Z</dcterms:created>
  <dcterms:modified xsi:type="dcterms:W3CDTF">2022-05-12T23:52:15Z</dcterms:modified>
</cp:coreProperties>
</file>